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filterPrivacy="1"/>
  <xr:revisionPtr revIDLastSave="22" documentId="8_{A5BFC54C-CD96-488F-9047-C6030DBF7EA8}" xr6:coauthVersionLast="47" xr6:coauthVersionMax="47" xr10:uidLastSave="{41A97E26-9E50-43B6-BE43-6FF452A3110F}"/>
  <bookViews>
    <workbookView xWindow="-120" yWindow="-120" windowWidth="29040" windowHeight="15840" xr2:uid="{CF5593AC-4500-420B-8F91-EAEC44690F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E33" i="1"/>
  <c r="J8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3" i="1" s="1"/>
  <c r="J5" i="1" l="1"/>
  <c r="J10" i="1" l="1"/>
  <c r="J9" i="1"/>
</calcChain>
</file>

<file path=xl/sharedStrings.xml><?xml version="1.0" encoding="utf-8"?>
<sst xmlns="http://schemas.openxmlformats.org/spreadsheetml/2006/main" count="24" uniqueCount="24">
  <si>
    <t>NOMBRE DE LA CARTA</t>
  </si>
  <si>
    <t>CODIGO</t>
  </si>
  <si>
    <t>ENLACE</t>
  </si>
  <si>
    <t>CANTIDAD</t>
  </si>
  <si>
    <t>PRECIO</t>
  </si>
  <si>
    <t>TOTAL</t>
  </si>
  <si>
    <t>MAMA-EN004</t>
  </si>
  <si>
    <t>https://www.trollandtoad.com/yugioh/magnificent-mavens-1st-edition-singles/sky-striker-ace-raye-mama-en004-ultra-rare-1st-edition/1763353</t>
  </si>
  <si>
    <t>← ejemplo, debe reemplazarlo en su pedido</t>
  </si>
  <si>
    <t>Total cartas USD</t>
  </si>
  <si>
    <t>Total cartas en Bs.</t>
  </si>
  <si>
    <t>Costo Pedido</t>
  </si>
  <si>
    <t>Envio mas de 15 cartas</t>
  </si>
  <si>
    <t>Comision 7%</t>
  </si>
  <si>
    <t>Total a depositar:</t>
  </si>
  <si>
    <t>Datos Cliente</t>
  </si>
  <si>
    <t>Nombre:</t>
  </si>
  <si>
    <t>Numero de Celular:</t>
  </si>
  <si>
    <t>Tienda a Recoger</t>
  </si>
  <si>
    <t>TM San Pedro</t>
  </si>
  <si>
    <t>TM Obrajes</t>
  </si>
  <si>
    <t>PEDIDO DE TROLL AND TOAD</t>
  </si>
  <si>
    <t>Sky Striker Ace - Raye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</si>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</sst>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Bs-400A]#,##0.00"/>
  </numFmts>
  <fonts count="11" x14ac:knownFonts="1">
    <font>
      <sz val="11"/>
      <color theme="1"/>
      <name val="Aptos Narrow"/>
      <family val="2"/>
      <scheme val="minor"/>
    </font>
    <font>
      <sz val="12"/>
      <color rgb="FFFFFFFF"/>
      <name val="Aptos Narrow"/>
      <family val="2"/>
    </font>
    <font>
      <u/>
      <sz val="11"/>
      <color rgb="FF467886"/>
      <name val="Calibri"/>
      <family val="2"/>
    </font>
    <font>
      <b/>
      <sz val="14"/>
      <color rgb="FFFFFFFF"/>
      <name val="Aptos Narrow"/>
      <family val="2"/>
    </font>
    <font>
      <b/>
      <sz val="11"/>
      <color rgb="FFFFFFFF"/>
      <name val="Aptos Narrow"/>
      <family val="2"/>
    </font>
    <font>
      <sz val="11"/>
      <color rgb="FF000000"/>
      <name val="Open Sans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49" fontId="0" fillId="0" borderId="4" xfId="0" applyNumberFormat="1" applyBorder="1" applyAlignment="1" applyProtection="1">
      <alignment horizontal="left" wrapText="1"/>
      <protection locked="0"/>
    </xf>
    <xf numFmtId="0" fontId="0" fillId="0" borderId="5" xfId="0" applyBorder="1" applyProtection="1">
      <protection locked="0"/>
    </xf>
    <xf numFmtId="0" fontId="2" fillId="0" borderId="5" xfId="0" applyFont="1" applyBorder="1" applyProtection="1"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2" fontId="0" fillId="0" borderId="6" xfId="0" applyNumberFormat="1" applyBorder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5" fillId="0" borderId="4" xfId="0" applyFont="1" applyBorder="1" applyAlignment="1" applyProtection="1">
      <alignment horizontal="right" wrapText="1"/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2" fontId="0" fillId="0" borderId="6" xfId="0" applyNumberFormat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0" borderId="0" xfId="0" applyFon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1" xfId="0" applyFont="1" applyBorder="1" applyProtection="1"/>
    <xf numFmtId="164" fontId="0" fillId="0" borderId="3" xfId="0" applyNumberFormat="1" applyBorder="1" applyAlignment="1" applyProtection="1">
      <alignment horizontal="right"/>
    </xf>
    <xf numFmtId="0" fontId="7" fillId="0" borderId="4" xfId="0" applyFont="1" applyBorder="1" applyProtection="1"/>
    <xf numFmtId="165" fontId="0" fillId="0" borderId="6" xfId="0" applyNumberFormat="1" applyBorder="1" applyAlignment="1" applyProtection="1">
      <alignment horizontal="right"/>
    </xf>
    <xf numFmtId="165" fontId="0" fillId="0" borderId="6" xfId="0" applyNumberFormat="1" applyBorder="1" applyProtection="1"/>
    <xf numFmtId="0" fontId="8" fillId="4" borderId="7" xfId="0" applyFont="1" applyFill="1" applyBorder="1" applyProtection="1"/>
    <xf numFmtId="165" fontId="8" fillId="4" borderId="8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ollandtoad.com/maha-vailo-sdj-016-common-unlimited/1157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E4A02-8396-4A96-9E68-32ACAB81DBAB}">
  <dimension ref="A1:L33"/>
  <sheetViews>
    <sheetView tabSelected="1" workbookViewId="0">
      <selection activeCell="K10" sqref="K10"/>
    </sheetView>
  </sheetViews>
  <sheetFormatPr baseColWidth="10" defaultColWidth="11.42578125" defaultRowHeight="15" x14ac:dyDescent="0.25"/>
  <cols>
    <col min="1" max="1" width="3.5703125" style="1" customWidth="1"/>
    <col min="2" max="2" width="37.85546875" style="1" customWidth="1"/>
    <col min="3" max="3" width="16.5703125" style="1" customWidth="1"/>
    <col min="4" max="4" width="35.5703125" style="1" customWidth="1"/>
    <col min="5" max="8" width="11.42578125" style="1"/>
    <col min="9" max="9" width="22.42578125" style="1" customWidth="1"/>
    <col min="10" max="16384" width="11.42578125" style="1"/>
  </cols>
  <sheetData>
    <row r="1" spans="1:12" ht="27" thickBot="1" x14ac:dyDescent="0.45">
      <c r="C1" s="21" t="s">
        <v>21</v>
      </c>
    </row>
    <row r="2" spans="1:12" ht="15.75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12" ht="18.75" x14ac:dyDescent="0.3">
      <c r="A3" s="1">
        <v>1</v>
      </c>
      <c r="B3" s="5" t="s">
        <v>22</v>
      </c>
      <c r="C3" s="6" t="s">
        <v>6</v>
      </c>
      <c r="D3" s="7" t="s">
        <v>7</v>
      </c>
      <c r="E3" s="8">
        <v>1</v>
      </c>
      <c r="F3" s="9">
        <v>1</v>
      </c>
      <c r="G3" s="10">
        <f>F3*E3</f>
        <v>1</v>
      </c>
      <c r="H3" s="11" t="s">
        <v>8</v>
      </c>
      <c r="I3" s="12"/>
      <c r="J3" s="12"/>
      <c r="K3" s="12"/>
    </row>
    <row r="4" spans="1:12" ht="17.25" thickBot="1" x14ac:dyDescent="0.35">
      <c r="A4" s="1">
        <v>2</v>
      </c>
      <c r="B4" s="13"/>
      <c r="C4" s="6"/>
      <c r="D4" s="6"/>
      <c r="E4" s="8"/>
      <c r="F4" s="9"/>
      <c r="G4" s="10">
        <f>F4*E4</f>
        <v>0</v>
      </c>
    </row>
    <row r="5" spans="1:12" ht="16.5" x14ac:dyDescent="0.3">
      <c r="A5" s="1">
        <v>3</v>
      </c>
      <c r="B5" s="14"/>
      <c r="C5" s="6"/>
      <c r="D5" s="6"/>
      <c r="E5" s="8"/>
      <c r="F5" s="9"/>
      <c r="G5" s="10">
        <f t="shared" ref="G5:G32" si="0">F5*E5</f>
        <v>0</v>
      </c>
      <c r="I5" s="25" t="s">
        <v>9</v>
      </c>
      <c r="J5" s="26">
        <f>SUM(G3:G32)</f>
        <v>1</v>
      </c>
    </row>
    <row r="6" spans="1:12" x14ac:dyDescent="0.25">
      <c r="A6" s="1">
        <v>4</v>
      </c>
      <c r="B6" s="15"/>
      <c r="C6" s="7"/>
      <c r="D6" s="7"/>
      <c r="E6" s="8"/>
      <c r="F6" s="9"/>
      <c r="G6" s="10">
        <f t="shared" si="0"/>
        <v>0</v>
      </c>
      <c r="I6" s="27" t="s">
        <v>10</v>
      </c>
      <c r="J6" s="28">
        <f>ROUNDUP((+J5*11.4),1)</f>
        <v>11.4</v>
      </c>
    </row>
    <row r="7" spans="1:12" x14ac:dyDescent="0.25">
      <c r="A7" s="1">
        <v>5</v>
      </c>
      <c r="B7" s="15"/>
      <c r="C7" s="6"/>
      <c r="D7" s="6"/>
      <c r="E7" s="8"/>
      <c r="F7" s="9"/>
      <c r="G7" s="10">
        <f t="shared" si="0"/>
        <v>0</v>
      </c>
      <c r="I7" s="27" t="s">
        <v>11</v>
      </c>
      <c r="J7" s="29">
        <v>120</v>
      </c>
      <c r="L7" s="16"/>
    </row>
    <row r="8" spans="1:12" x14ac:dyDescent="0.25">
      <c r="A8" s="1">
        <v>6</v>
      </c>
      <c r="B8" s="15"/>
      <c r="C8" s="6"/>
      <c r="D8" s="6"/>
      <c r="E8" s="8"/>
      <c r="F8" s="9"/>
      <c r="G8" s="10">
        <f t="shared" si="0"/>
        <v>0</v>
      </c>
      <c r="I8" s="27" t="s">
        <v>12</v>
      </c>
      <c r="J8" s="28">
        <f>+IF(SUM(E3:E32)&gt;15,((+SUM(E3:E32)-15)*7),0)</f>
        <v>0</v>
      </c>
    </row>
    <row r="9" spans="1:12" x14ac:dyDescent="0.25">
      <c r="A9" s="1">
        <v>7</v>
      </c>
      <c r="B9" s="15"/>
      <c r="C9" s="6"/>
      <c r="D9" s="6"/>
      <c r="E9" s="8"/>
      <c r="F9" s="9"/>
      <c r="G9" s="10">
        <f t="shared" si="0"/>
        <v>0</v>
      </c>
      <c r="I9" s="27" t="s">
        <v>13</v>
      </c>
      <c r="J9" s="28">
        <f>ROUNDUP((J5*0.07)*11.6,1)</f>
        <v>0.9</v>
      </c>
    </row>
    <row r="10" spans="1:12" ht="15.75" thickBot="1" x14ac:dyDescent="0.3">
      <c r="A10" s="1">
        <v>8</v>
      </c>
      <c r="B10" s="15"/>
      <c r="C10" s="6"/>
      <c r="D10" s="6"/>
      <c r="E10" s="8"/>
      <c r="F10" s="9"/>
      <c r="G10" s="10">
        <f t="shared" si="0"/>
        <v>0</v>
      </c>
      <c r="I10" s="30" t="s">
        <v>14</v>
      </c>
      <c r="J10" s="31">
        <f>+SUM(J6:J9)</f>
        <v>132.30000000000001</v>
      </c>
      <c r="L10" s="16"/>
    </row>
    <row r="11" spans="1:12" x14ac:dyDescent="0.25">
      <c r="A11" s="1">
        <v>9</v>
      </c>
      <c r="B11" s="15"/>
      <c r="C11" s="6"/>
      <c r="D11" s="6"/>
      <c r="E11" s="8"/>
      <c r="F11" s="9"/>
      <c r="G11" s="10">
        <f t="shared" si="0"/>
        <v>0</v>
      </c>
      <c r="L11" s="17"/>
    </row>
    <row r="12" spans="1:12" x14ac:dyDescent="0.25">
      <c r="A12" s="1">
        <v>10</v>
      </c>
      <c r="B12" s="15"/>
      <c r="C12" s="6"/>
      <c r="D12" s="6"/>
      <c r="E12" s="8"/>
      <c r="F12" s="9"/>
      <c r="G12" s="10">
        <f t="shared" si="0"/>
        <v>0</v>
      </c>
    </row>
    <row r="13" spans="1:12" x14ac:dyDescent="0.25">
      <c r="A13" s="1">
        <v>11</v>
      </c>
      <c r="B13" s="15"/>
      <c r="C13" s="6"/>
      <c r="D13" s="6"/>
      <c r="E13" s="8"/>
      <c r="F13" s="9"/>
      <c r="G13" s="10">
        <f t="shared" si="0"/>
        <v>0</v>
      </c>
    </row>
    <row r="14" spans="1:12" ht="15.75" thickBot="1" x14ac:dyDescent="0.3">
      <c r="A14" s="1">
        <v>12</v>
      </c>
      <c r="B14" s="15"/>
      <c r="C14" s="6"/>
      <c r="D14" s="6"/>
      <c r="E14" s="8"/>
      <c r="F14" s="9"/>
      <c r="G14" s="10">
        <f t="shared" si="0"/>
        <v>0</v>
      </c>
      <c r="I14" s="1" t="s">
        <v>15</v>
      </c>
    </row>
    <row r="15" spans="1:12" x14ac:dyDescent="0.25">
      <c r="A15" s="1">
        <v>13</v>
      </c>
      <c r="B15" s="15"/>
      <c r="C15" s="6"/>
      <c r="D15" s="6"/>
      <c r="E15" s="8"/>
      <c r="F15" s="9"/>
      <c r="G15" s="10">
        <f t="shared" si="0"/>
        <v>0</v>
      </c>
      <c r="I15" s="20" t="s">
        <v>16</v>
      </c>
      <c r="J15" s="20"/>
    </row>
    <row r="16" spans="1:12" ht="15.75" thickBot="1" x14ac:dyDescent="0.3">
      <c r="A16" s="1">
        <v>14</v>
      </c>
      <c r="B16" s="15"/>
      <c r="C16" s="6"/>
      <c r="D16" s="6"/>
      <c r="E16" s="8"/>
      <c r="F16" s="9"/>
      <c r="G16" s="10">
        <f t="shared" si="0"/>
        <v>0</v>
      </c>
      <c r="H16" s="18"/>
      <c r="I16" s="24"/>
      <c r="J16" s="24"/>
    </row>
    <row r="17" spans="1:10" x14ac:dyDescent="0.25">
      <c r="A17" s="1">
        <v>15</v>
      </c>
      <c r="B17" s="15"/>
      <c r="C17" s="6"/>
      <c r="D17" s="6"/>
      <c r="E17" s="8"/>
      <c r="F17" s="9"/>
      <c r="G17" s="10">
        <f t="shared" si="0"/>
        <v>0</v>
      </c>
      <c r="I17" s="20" t="s">
        <v>17</v>
      </c>
      <c r="J17" s="20"/>
    </row>
    <row r="18" spans="1:10" x14ac:dyDescent="0.25">
      <c r="A18" s="1">
        <v>16</v>
      </c>
      <c r="B18" s="15"/>
      <c r="C18" s="6"/>
      <c r="D18" s="6"/>
      <c r="E18" s="8"/>
      <c r="F18" s="9"/>
      <c r="G18" s="19">
        <f t="shared" si="0"/>
        <v>0</v>
      </c>
      <c r="I18" s="24"/>
      <c r="J18" s="24"/>
    </row>
    <row r="19" spans="1:10" ht="15.75" thickBot="1" x14ac:dyDescent="0.3">
      <c r="A19" s="1">
        <v>17</v>
      </c>
      <c r="B19" s="15"/>
      <c r="C19" s="6"/>
      <c r="D19" s="6"/>
      <c r="E19" s="8"/>
      <c r="F19" s="9"/>
      <c r="G19" s="19">
        <f t="shared" si="0"/>
        <v>0</v>
      </c>
    </row>
    <row r="20" spans="1:10" x14ac:dyDescent="0.25">
      <c r="A20" s="1">
        <v>18</v>
      </c>
      <c r="B20" s="15"/>
      <c r="C20" s="6"/>
      <c r="D20" s="6"/>
      <c r="E20" s="8"/>
      <c r="F20" s="9"/>
      <c r="G20" s="19">
        <f t="shared" si="0"/>
        <v>0</v>
      </c>
      <c r="I20" s="20" t="s">
        <v>18</v>
      </c>
      <c r="J20" s="20"/>
    </row>
    <row r="21" spans="1:10" x14ac:dyDescent="0.25">
      <c r="A21" s="1">
        <v>19</v>
      </c>
      <c r="B21" s="15"/>
      <c r="C21" s="6"/>
      <c r="D21" s="6"/>
      <c r="E21" s="8"/>
      <c r="F21" s="9"/>
      <c r="G21" s="19">
        <f t="shared" si="0"/>
        <v>0</v>
      </c>
      <c r="I21" s="6" t="s">
        <v>19</v>
      </c>
      <c r="J21" s="6"/>
    </row>
    <row r="22" spans="1:10" x14ac:dyDescent="0.25">
      <c r="A22" s="1">
        <v>20</v>
      </c>
      <c r="B22" s="15"/>
      <c r="C22" s="6"/>
      <c r="D22" s="6"/>
      <c r="E22" s="8"/>
      <c r="F22" s="9"/>
      <c r="G22" s="19">
        <f t="shared" si="0"/>
        <v>0</v>
      </c>
      <c r="I22" s="6" t="s">
        <v>20</v>
      </c>
      <c r="J22" s="6"/>
    </row>
    <row r="23" spans="1:10" x14ac:dyDescent="0.25">
      <c r="A23" s="1">
        <v>21</v>
      </c>
      <c r="B23" s="15"/>
      <c r="C23" s="6"/>
      <c r="D23" s="6"/>
      <c r="E23" s="8"/>
      <c r="F23" s="9"/>
      <c r="G23" s="19">
        <f t="shared" si="0"/>
        <v>0</v>
      </c>
    </row>
    <row r="24" spans="1:10" x14ac:dyDescent="0.25">
      <c r="A24" s="1">
        <v>22</v>
      </c>
      <c r="B24" s="15"/>
      <c r="C24" s="6"/>
      <c r="D24" s="6"/>
      <c r="E24" s="8"/>
      <c r="F24" s="9"/>
      <c r="G24" s="19">
        <f t="shared" si="0"/>
        <v>0</v>
      </c>
    </row>
    <row r="25" spans="1:10" x14ac:dyDescent="0.25">
      <c r="A25" s="1">
        <v>23</v>
      </c>
      <c r="B25" s="15"/>
      <c r="C25" s="6"/>
      <c r="D25" s="6"/>
      <c r="E25" s="8"/>
      <c r="F25" s="9"/>
      <c r="G25" s="19">
        <f t="shared" si="0"/>
        <v>0</v>
      </c>
    </row>
    <row r="26" spans="1:10" x14ac:dyDescent="0.25">
      <c r="A26" s="1">
        <v>24</v>
      </c>
      <c r="B26" s="15"/>
      <c r="C26" s="6"/>
      <c r="D26" s="6"/>
      <c r="E26" s="8"/>
      <c r="F26" s="9"/>
      <c r="G26" s="19">
        <f t="shared" si="0"/>
        <v>0</v>
      </c>
    </row>
    <row r="27" spans="1:10" x14ac:dyDescent="0.25">
      <c r="A27" s="1">
        <v>25</v>
      </c>
      <c r="B27" s="15"/>
      <c r="C27" s="6"/>
      <c r="D27" s="6"/>
      <c r="E27" s="8"/>
      <c r="F27" s="9"/>
      <c r="G27" s="19">
        <f t="shared" si="0"/>
        <v>0</v>
      </c>
    </row>
    <row r="28" spans="1:10" x14ac:dyDescent="0.25">
      <c r="A28" s="1">
        <v>26</v>
      </c>
      <c r="B28" s="15"/>
      <c r="C28" s="6"/>
      <c r="D28" s="6"/>
      <c r="E28" s="8"/>
      <c r="F28" s="9"/>
      <c r="G28" s="19">
        <f t="shared" si="0"/>
        <v>0</v>
      </c>
    </row>
    <row r="29" spans="1:10" x14ac:dyDescent="0.25">
      <c r="A29" s="1">
        <v>27</v>
      </c>
      <c r="B29" s="15"/>
      <c r="C29" s="6"/>
      <c r="D29" s="6"/>
      <c r="E29" s="8"/>
      <c r="F29" s="9"/>
      <c r="G29" s="19">
        <f t="shared" si="0"/>
        <v>0</v>
      </c>
    </row>
    <row r="30" spans="1:10" x14ac:dyDescent="0.25">
      <c r="A30" s="1">
        <v>28</v>
      </c>
      <c r="B30" s="15"/>
      <c r="C30" s="6"/>
      <c r="D30" s="6"/>
      <c r="E30" s="8"/>
      <c r="F30" s="9"/>
      <c r="G30" s="19">
        <f t="shared" si="0"/>
        <v>0</v>
      </c>
    </row>
    <row r="31" spans="1:10" x14ac:dyDescent="0.25">
      <c r="A31" s="1">
        <v>29</v>
      </c>
      <c r="B31" s="15"/>
      <c r="C31" s="6"/>
      <c r="D31" s="6"/>
      <c r="E31" s="8"/>
      <c r="F31" s="9"/>
      <c r="G31" s="19">
        <f t="shared" si="0"/>
        <v>0</v>
      </c>
    </row>
    <row r="32" spans="1:10" x14ac:dyDescent="0.25">
      <c r="A32" s="1">
        <v>30</v>
      </c>
      <c r="B32" s="15"/>
      <c r="C32" s="6"/>
      <c r="D32" s="6"/>
      <c r="E32" s="8"/>
      <c r="F32" s="9"/>
      <c r="G32" s="19">
        <f t="shared" si="0"/>
        <v>0</v>
      </c>
    </row>
    <row r="33" spans="4:7" x14ac:dyDescent="0.25">
      <c r="D33" s="1" t="s">
        <v>23</v>
      </c>
      <c r="E33" s="22">
        <f>SUM(E3:E32)</f>
        <v>1</v>
      </c>
      <c r="G33" s="23">
        <f>SUM(G3:G32)</f>
        <v>1</v>
      </c>
    </row>
  </sheetData>
  <sheetProtection algorithmName="SHA-512" hashValue="5tzkLx93w5+Iti+tsZn3ytp5MkXshHHBVwtkEQc8LreYvcV2daupIwFgZWFLE8jrg/zs4O+bODECQjmvhA/XMQ==" saltValue="DX23ZxdG2i9KhTH4wMRgDg==" spinCount="100000" sheet="1" objects="1" scenarios="1"/>
  <protectedRanges>
    <protectedRange sqref="I16 I18" name="Rango2"/>
    <protectedRange sqref="B3:F32" name="Rango1"/>
  </protectedRanges>
  <mergeCells count="2">
    <mergeCell ref="I16:J16"/>
    <mergeCell ref="I18:J18"/>
  </mergeCells>
  <dataValidations count="2">
    <dataValidation type="whole" allowBlank="1" showInputMessage="1" showErrorMessage="1" errorTitle="Error" error="Debe introducir un número" sqref="E3:E32" xr:uid="{C3C7B14F-76F8-4262-BFC9-EC46E0045155}">
      <formula1>1</formula1>
      <formula2>1000</formula2>
    </dataValidation>
    <dataValidation type="decimal" allowBlank="1" showInputMessage="1" showErrorMessage="1" errorTitle="Error" error="debe introducir un numero con dos decimales." sqref="F3:F32" xr:uid="{5452F10C-C5C5-4339-A13A-65F5B1C2748D}">
      <formula1>0.01</formula1>
      <formula2>10000</formula2>
    </dataValidation>
  </dataValidations>
  <hyperlinks>
    <hyperlink ref="D3" r:id="rId1" xr:uid="{4608730B-2F3F-43D1-82B9-4564AAEB7D60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2025-02-03T21:33:14Z</dcterms:created>
  <dcterms:modified xsi:type="dcterms:W3CDTF">2025-02-05T01:27:17Z</dcterms:modified>
</cp:coreProperties>
</file>